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rhs.local\user folders\alice.ford\My Documents\Chargemaster\Pricing Transparency\"/>
    </mc:Choice>
  </mc:AlternateContent>
  <xr:revisionPtr revIDLastSave="0" documentId="8_{F8423E95-3FB9-46A1-9642-7C26813EB5D3}" xr6:coauthVersionLast="45" xr6:coauthVersionMax="45" xr10:uidLastSave="{00000000-0000-0000-0000-000000000000}"/>
  <bookViews>
    <workbookView xWindow="-120" yWindow="-120" windowWidth="29040" windowHeight="15840" xr2:uid="{0AFD2E74-47CB-4E07-9150-EA6A6DF2A20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E10" i="2"/>
  <c r="F10" i="2"/>
  <c r="G10" i="2"/>
  <c r="H10" i="2"/>
  <c r="I10" i="2"/>
  <c r="J10" i="2"/>
  <c r="N10" i="2"/>
  <c r="R10" i="2"/>
  <c r="C9" i="2"/>
  <c r="E9" i="2"/>
  <c r="F9" i="2"/>
  <c r="G9" i="2"/>
  <c r="H9" i="2"/>
  <c r="I9" i="2"/>
  <c r="J9" i="2"/>
  <c r="N9" i="2"/>
  <c r="R9" i="2"/>
  <c r="A10" i="2"/>
  <c r="A9" i="2"/>
</calcChain>
</file>

<file path=xl/sharedStrings.xml><?xml version="1.0" encoding="utf-8"?>
<sst xmlns="http://schemas.openxmlformats.org/spreadsheetml/2006/main" count="623" uniqueCount="419">
  <si>
    <t>Medicare Advantage Plans</t>
  </si>
  <si>
    <t>Commercial Insurances</t>
  </si>
  <si>
    <t>CMG Severity Levels</t>
  </si>
  <si>
    <t>Average Length of Stay</t>
  </si>
  <si>
    <t xml:space="preserve"> Gross charges</t>
  </si>
  <si>
    <t>Discounted cash price</t>
  </si>
  <si>
    <t>Medicare Part A &amp; B</t>
  </si>
  <si>
    <t>Medicaid</t>
  </si>
  <si>
    <t>Blue Cross of Arkansas</t>
  </si>
  <si>
    <t>Aetna Medicare Adv</t>
  </si>
  <si>
    <t>Allwell Medicare Adv</t>
  </si>
  <si>
    <t>United Health Medicare Adv</t>
  </si>
  <si>
    <t>Medipak Medicare Adv</t>
  </si>
  <si>
    <t>Aetna</t>
  </si>
  <si>
    <t>UnitedHealthcare</t>
  </si>
  <si>
    <t>Cigna</t>
  </si>
  <si>
    <t>Municipal Health Benefit</t>
  </si>
  <si>
    <t>Qual Choice</t>
  </si>
  <si>
    <t>Stroke</t>
  </si>
  <si>
    <t>101-106</t>
  </si>
  <si>
    <t>$12,000 up to $43,400</t>
  </si>
  <si>
    <t>Traumatic Brain Injury</t>
  </si>
  <si>
    <t>201-205</t>
  </si>
  <si>
    <t>$12,000 up to $41,700</t>
  </si>
  <si>
    <t>Non-Traumatic Brain Injury</t>
  </si>
  <si>
    <t>301-305</t>
  </si>
  <si>
    <t>$13,000 up to $35,100</t>
  </si>
  <si>
    <t>Traumatic Spinal Cord Injury</t>
  </si>
  <si>
    <t>401-407</t>
  </si>
  <si>
    <t>$14,800 up to $62,500</t>
  </si>
  <si>
    <t>Non-Traumatic Spinal Cord Injury</t>
  </si>
  <si>
    <t>501-505</t>
  </si>
  <si>
    <t>$13,500 up to $44,700</t>
  </si>
  <si>
    <t>Neurological</t>
  </si>
  <si>
    <t>601-604</t>
  </si>
  <si>
    <t>10 up to 20 days</t>
  </si>
  <si>
    <t>$13,400 up to $35,700</t>
  </si>
  <si>
    <t>Fracture Lower Extremity</t>
  </si>
  <si>
    <t>701-704</t>
  </si>
  <si>
    <t>10 up to 19 days</t>
  </si>
  <si>
    <t>$13,400 up to $33,000</t>
  </si>
  <si>
    <t>Replacement Lower Extremit</t>
  </si>
  <si>
    <t>801-805</t>
  </si>
  <si>
    <t>9 up to 17 days</t>
  </si>
  <si>
    <t>$11,500 up to $30,300</t>
  </si>
  <si>
    <t>Orthopedic</t>
  </si>
  <si>
    <t>901-904</t>
  </si>
  <si>
    <t>10 up to 17 days</t>
  </si>
  <si>
    <t>$12,600 up to $31,000</t>
  </si>
  <si>
    <t>Amputation Lower Extremity</t>
  </si>
  <si>
    <t>1001-1004</t>
  </si>
  <si>
    <t>11 up to 19 days</t>
  </si>
  <si>
    <t>$13,700 up to $33,600</t>
  </si>
  <si>
    <t>Amputation Non-Lower Extremity</t>
  </si>
  <si>
    <t>1101-1103</t>
  </si>
  <si>
    <t>11 up to 17 days</t>
  </si>
  <si>
    <t>$15,000 up to $29,700</t>
  </si>
  <si>
    <t>Osteo Arthritis</t>
  </si>
  <si>
    <t>1201-1204</t>
  </si>
  <si>
    <t>10 up to 15 days</t>
  </si>
  <si>
    <t>$13,300 up to $33,300</t>
  </si>
  <si>
    <t>Rheumatoid Arthritis</t>
  </si>
  <si>
    <t>1301-1305</t>
  </si>
  <si>
    <t>9 up to 15 days</t>
  </si>
  <si>
    <t>$12,000 up to $31,800</t>
  </si>
  <si>
    <t>Cardiac</t>
  </si>
  <si>
    <t>1401-1404</t>
  </si>
  <si>
    <t>9 up to 18 days</t>
  </si>
  <si>
    <t>$11,600 up to $31,300</t>
  </si>
  <si>
    <t>Pulmonary</t>
  </si>
  <si>
    <t>1501-1504</t>
  </si>
  <si>
    <t>10 up to 22 days</t>
  </si>
  <si>
    <t>$14,100 up to $32,600</t>
  </si>
  <si>
    <t>Pain</t>
  </si>
  <si>
    <t>1601-1604</t>
  </si>
  <si>
    <t>$12,300 up to $26,200</t>
  </si>
  <si>
    <t>Major Multiple Trauma,Non-Brain Spinal Cord Injury</t>
  </si>
  <si>
    <t>1701-1705</t>
  </si>
  <si>
    <t>11 up to 23 days</t>
  </si>
  <si>
    <t>$13,800 up to $37,200</t>
  </si>
  <si>
    <t>Major Multiple Trauma w/Brain &amp; Spinal Cord Injury</t>
  </si>
  <si>
    <t>1801-1806</t>
  </si>
  <si>
    <t>10 up to 37 days</t>
  </si>
  <si>
    <t>$12,500 up to $51,900</t>
  </si>
  <si>
    <t>Guillain-Barre Syndrome</t>
  </si>
  <si>
    <t>1901-1904</t>
  </si>
  <si>
    <t>10 up to 44 days</t>
  </si>
  <si>
    <t>$13,300 up to $58,100</t>
  </si>
  <si>
    <t>Gross charges definition</t>
  </si>
  <si>
    <t>Actual hospital charges, not the negotiated allowable amount an insurance company would reimburse.  Does not include any discounts such as self pay.</t>
  </si>
  <si>
    <t>Negotiated min-max definition</t>
  </si>
  <si>
    <t>The lowest to highest allowable amount negotiated with all insurance companies.</t>
  </si>
  <si>
    <t>The hospital charge for patients that do not have insurance (self-pay).  This does not include any financial assistance.  That is separate and must be applied for and approved.</t>
  </si>
  <si>
    <t>Allowable amount definition</t>
  </si>
  <si>
    <t>Misc</t>
  </si>
  <si>
    <t>Replacement Lower Extremity</t>
  </si>
  <si>
    <t>LEMK0385</t>
  </si>
  <si>
    <t>LEJO0135</t>
  </si>
  <si>
    <t>LIFS0745</t>
  </si>
  <si>
    <t>LEPD0581</t>
  </si>
  <si>
    <t>From 2020 Claim Data in SSI -</t>
  </si>
  <si>
    <t>Add 6% to each number to use for 2021 Pricing Transparency after 6% rate increase</t>
  </si>
  <si>
    <t>NA</t>
  </si>
  <si>
    <t>Note:  NA means there were no cases in 2020.</t>
  </si>
  <si>
    <t>$5,500 to $40,100</t>
  </si>
  <si>
    <t>$10,300 to $30,800</t>
  </si>
  <si>
    <t>$1,800 to $38,100</t>
  </si>
  <si>
    <t>$8,900 to $33,000</t>
  </si>
  <si>
    <t>$5,500 to $61,600</t>
  </si>
  <si>
    <t>$12,400 to $32,900</t>
  </si>
  <si>
    <t>$14,300 to $27,500</t>
  </si>
  <si>
    <t>$2,400 to $48,000</t>
  </si>
  <si>
    <t>$13,200 to $50,900</t>
  </si>
  <si>
    <t>No cases in 2020</t>
  </si>
  <si>
    <t>Humana Medicare</t>
  </si>
  <si>
    <t>Union Pacific</t>
  </si>
  <si>
    <t>Arkansas Total Care</t>
  </si>
  <si>
    <t>Ambetter/Centene</t>
  </si>
  <si>
    <t>CoreSource/Trustmark</t>
  </si>
  <si>
    <t>Mercy/Coventry</t>
  </si>
  <si>
    <t>Anthem/HealthLink</t>
  </si>
  <si>
    <t>Cigna Healthsprings/Tribute</t>
  </si>
  <si>
    <t>$12,120 up to $43,834</t>
  </si>
  <si>
    <t>$12,120 up to $42,117</t>
  </si>
  <si>
    <t>$13,130 up to $35,451</t>
  </si>
  <si>
    <t>$14,948 up to $63,125</t>
  </si>
  <si>
    <t>$13,635 up to $45,147</t>
  </si>
  <si>
    <t>$13,534 up to $36,057</t>
  </si>
  <si>
    <t>$13,534 up to $33,300</t>
  </si>
  <si>
    <t>$11,615 up to $36,603</t>
  </si>
  <si>
    <t>$12,726 up to $31,310</t>
  </si>
  <si>
    <t>$13,837 up to $33,936</t>
  </si>
  <si>
    <t>$15,150 up to $29,997</t>
  </si>
  <si>
    <t>$13,433 up to $33,633</t>
  </si>
  <si>
    <t>$12,120 up to $32,118</t>
  </si>
  <si>
    <t>$11,716 up to $31,613</t>
  </si>
  <si>
    <t>$14,241 up to $32,926</t>
  </si>
  <si>
    <t>$12,423 up to $26,462</t>
  </si>
  <si>
    <t>$13,938 up to $37,572</t>
  </si>
  <si>
    <t>$12,625 up to $52,419</t>
  </si>
  <si>
    <t>$13,433 up to $58,681</t>
  </si>
  <si>
    <t>$10,800 up to $29,400</t>
  </si>
  <si>
    <t>$12,000 up to $34,200</t>
  </si>
  <si>
    <t>$12,000 up to $25,200</t>
  </si>
  <si>
    <t>$13,200 up to $54,000</t>
  </si>
  <si>
    <t>$12,000 up to $51,600</t>
  </si>
  <si>
    <t>$12,000 up to $36,600</t>
  </si>
  <si>
    <t>$12,000 up to $24,000</t>
  </si>
  <si>
    <t>$12,000 up to $22,800</t>
  </si>
  <si>
    <t>$13,200 up to $22,800</t>
  </si>
  <si>
    <t>$10,800 up to $20,400</t>
  </si>
  <si>
    <t>$12,000 up to $20,400</t>
  </si>
  <si>
    <t>$13,200 up to $20,400</t>
  </si>
  <si>
    <t>$12,000 up to $18,000</t>
  </si>
  <si>
    <t>$10,800 up to $18,000</t>
  </si>
  <si>
    <t>$10,800 up to $21,600</t>
  </si>
  <si>
    <t>$12,000 up to $26,400</t>
  </si>
  <si>
    <t>$13,200 up to $27,600</t>
  </si>
  <si>
    <t>$7,650 up to $22,100</t>
  </si>
  <si>
    <t>$8,500 up to $27,200</t>
  </si>
  <si>
    <t>$8,500 up to $17,850</t>
  </si>
  <si>
    <t>$9,350 up to $39,100</t>
  </si>
  <si>
    <t>$8,500 up to $23,800</t>
  </si>
  <si>
    <t>$8,500 up to $17,000</t>
  </si>
  <si>
    <t>$8,500 up to $16,150</t>
  </si>
  <si>
    <t>$7,650 up to $14,450</t>
  </si>
  <si>
    <t>$8,500 up to $14,450</t>
  </si>
  <si>
    <t>$9,350 up to $14,450</t>
  </si>
  <si>
    <t>$9,350 up to $16,150</t>
  </si>
  <si>
    <t>$8,500 up to $12,750</t>
  </si>
  <si>
    <t>$7,650 up to $12,750</t>
  </si>
  <si>
    <t>$7,650 up to $15,300</t>
  </si>
  <si>
    <t>$8,500 up to $18,700</t>
  </si>
  <si>
    <t>$9,350 up to $19,550</t>
  </si>
  <si>
    <t>$8,500 up to $31,450</t>
  </si>
  <si>
    <t>$8,500 up to $37,400</t>
  </si>
  <si>
    <t>$9,783 up to $28,262</t>
  </si>
  <si>
    <t>$10,870 up to $34,784</t>
  </si>
  <si>
    <t>$10,870 up to $22,827</t>
  </si>
  <si>
    <t>$11,957 up to $50,002</t>
  </si>
  <si>
    <t>$10,870 up to $30,436</t>
  </si>
  <si>
    <t>$10,870 up to $21,740</t>
  </si>
  <si>
    <t>$10,870 up to $20,653</t>
  </si>
  <si>
    <t>$9,783 up to $18,479</t>
  </si>
  <si>
    <t>$10,870 up to $18,479</t>
  </si>
  <si>
    <t>$11,957 up to $18,479</t>
  </si>
  <si>
    <t>$11,957 up to $20,653</t>
  </si>
  <si>
    <t>$10,870 up to $16,305</t>
  </si>
  <si>
    <t>$9,783 up to $16,305</t>
  </si>
  <si>
    <t>$9,783 up to $19,566</t>
  </si>
  <si>
    <t>$10,870 up to $23,914</t>
  </si>
  <si>
    <t>$11,957 up to $25,001</t>
  </si>
  <si>
    <t>$10,870 up to $40,219</t>
  </si>
  <si>
    <t>$10,870 up to $47,828</t>
  </si>
  <si>
    <t>$1,023 per day</t>
  </si>
  <si>
    <t>$1,087 per day</t>
  </si>
  <si>
    <t>$9,207 up to $26,598</t>
  </si>
  <si>
    <t>$10,230 up to $32,736</t>
  </si>
  <si>
    <t>$10,230 up to $21,483</t>
  </si>
  <si>
    <t>$11,253 up to $47,058</t>
  </si>
  <si>
    <t>$10,230 up to $28,644</t>
  </si>
  <si>
    <t>$10,230 up to $20,460</t>
  </si>
  <si>
    <t>$10,230 up to $19,437</t>
  </si>
  <si>
    <t>$11,253 up to $19,437</t>
  </si>
  <si>
    <t>$9,207 up to $17,391</t>
  </si>
  <si>
    <t>$11,253 up to $17,391</t>
  </si>
  <si>
    <t>$10,230 up to $17,391</t>
  </si>
  <si>
    <t>$10,230 up to $15,345</t>
  </si>
  <si>
    <t>$9,207 up to $15,345</t>
  </si>
  <si>
    <t>$9,207 up to $18,414</t>
  </si>
  <si>
    <t>$10,230 up to $22,506</t>
  </si>
  <si>
    <t>$11,253 up to $23,529</t>
  </si>
  <si>
    <t>$10,230 up to $37,851</t>
  </si>
  <si>
    <t>$10,230 up to $45,012</t>
  </si>
  <si>
    <t>$11,691 up to $33,774</t>
  </si>
  <si>
    <t>$12,990 up to $41,568</t>
  </si>
  <si>
    <t>$12,990 up to $27,279</t>
  </si>
  <si>
    <t>$14,289 up to $59,754</t>
  </si>
  <si>
    <t>$12,990 up to $33,572</t>
  </si>
  <si>
    <t>$12,990 up to $25,980</t>
  </si>
  <si>
    <t>$12,990 up to $24,681</t>
  </si>
  <si>
    <t>$14,289 up to $24,681</t>
  </si>
  <si>
    <t>$11,691 up to $22,083</t>
  </si>
  <si>
    <t>$12,990 up to $22,083</t>
  </si>
  <si>
    <t>$14,289 up to $22,083</t>
  </si>
  <si>
    <t>$12,990 up to $19,485</t>
  </si>
  <si>
    <t>$11,691 up to $19,485</t>
  </si>
  <si>
    <t>$11,691 up to $23,382</t>
  </si>
  <si>
    <t>$12,990 up to $28,578</t>
  </si>
  <si>
    <t>$14,289 up to $29,877</t>
  </si>
  <si>
    <t>$12,990 up to $48,063</t>
  </si>
  <si>
    <t>$12,990 up to $57,156</t>
  </si>
  <si>
    <t>$9,000 up to $26,000</t>
  </si>
  <si>
    <t>$10,000 up to $32,000</t>
  </si>
  <si>
    <t>$10,000 up to $21,00</t>
  </si>
  <si>
    <t>$11,000 up to $46,000</t>
  </si>
  <si>
    <t>$10,000 up to $28,000</t>
  </si>
  <si>
    <t>$10,000 up to $20,000</t>
  </si>
  <si>
    <t>$10,000 up to $19,000</t>
  </si>
  <si>
    <t>$9,000 up to $17,000</t>
  </si>
  <si>
    <t>$10,000 up to $17,000</t>
  </si>
  <si>
    <t>$11,000 up to $19,000</t>
  </si>
  <si>
    <t>$10,000 up to $15,000</t>
  </si>
  <si>
    <t>$9,000 up to $15,000</t>
  </si>
  <si>
    <t>$9,000 up to $18,000</t>
  </si>
  <si>
    <t>$10,000 up to $22,000</t>
  </si>
  <si>
    <t>$11,000 up to $23,000</t>
  </si>
  <si>
    <t>$10,000 up to $37,000</t>
  </si>
  <si>
    <t>$11,000 up to $17,000</t>
  </si>
  <si>
    <t>$10,000 up to $44,000</t>
  </si>
  <si>
    <t>$11,385 up to $32,890</t>
  </si>
  <si>
    <t>$12,650 up to $40,480</t>
  </si>
  <si>
    <t>$12,650 up to $26,565</t>
  </si>
  <si>
    <t>$13,915 up to $58,190</t>
  </si>
  <si>
    <t>$12,650 up to $35,420</t>
  </si>
  <si>
    <t>$12,650 up to $25,300</t>
  </si>
  <si>
    <t>$12,650 up to $24,035</t>
  </si>
  <si>
    <t>$13,915 up to $24,034</t>
  </si>
  <si>
    <t>$11,385 up to $21,505</t>
  </si>
  <si>
    <t>$12,650 up to $21,505</t>
  </si>
  <si>
    <t>$13,915 up to $21,505</t>
  </si>
  <si>
    <t>$12,650 up to $18,975</t>
  </si>
  <si>
    <t>$11,385 up to $18,975</t>
  </si>
  <si>
    <t>$11,385 up to $22,770</t>
  </si>
  <si>
    <t>$12,650 up to $27,830</t>
  </si>
  <si>
    <t>$13,915 up to $29,095</t>
  </si>
  <si>
    <t>$12,650 up to $46,805</t>
  </si>
  <si>
    <t>$12,650 up to $55,660</t>
  </si>
  <si>
    <t>$10,764 up to $31,096</t>
  </si>
  <si>
    <t>$11,960 up to $38,272</t>
  </si>
  <si>
    <t>$11,960 up to $25,116</t>
  </si>
  <si>
    <t>$13,156 up to $55,016</t>
  </si>
  <si>
    <t>$11,960 up to $33,488</t>
  </si>
  <si>
    <t>$11,960 up to $23,920</t>
  </si>
  <si>
    <t>$11,960 up to $22,724</t>
  </si>
  <si>
    <t>$13,156 up to $22,724</t>
  </si>
  <si>
    <t>$10,764 up to $20,332</t>
  </si>
  <si>
    <t>$11,960 up to $20,332</t>
  </si>
  <si>
    <t>$13,156 up to $20,332</t>
  </si>
  <si>
    <t>$11,960 up to $17,940</t>
  </si>
  <si>
    <t>$10,764 up to $17,940</t>
  </si>
  <si>
    <t>$10,764 up to $21,528</t>
  </si>
  <si>
    <t>$11,960 up to $26,312</t>
  </si>
  <si>
    <t>$13,156 up to $27,508</t>
  </si>
  <si>
    <t>$11,960 up to $44,252</t>
  </si>
  <si>
    <t>$11,960 up to $52,624</t>
  </si>
  <si>
    <t>$12,528 up to $36,192</t>
  </si>
  <si>
    <t>$13,920 up to $44,544</t>
  </si>
  <si>
    <t>$13,920 up to $29,232</t>
  </si>
  <si>
    <t>$15,312 up to $64,032</t>
  </si>
  <si>
    <t>$13,920 up to $38,976</t>
  </si>
  <si>
    <t>$13,920 up to $27,840</t>
  </si>
  <si>
    <t>$13,920 up to $26,448</t>
  </si>
  <si>
    <t>$15,312 up to $26,448</t>
  </si>
  <si>
    <t>$12,528 up to $23,664</t>
  </si>
  <si>
    <t>$13,920 up to $23,664</t>
  </si>
  <si>
    <t>$15,312 up to $23,664</t>
  </si>
  <si>
    <t>$13,920 up to $20,880</t>
  </si>
  <si>
    <t>$12,528 up to $20,880</t>
  </si>
  <si>
    <t>$12,528 up to $25,056</t>
  </si>
  <si>
    <t>$13,920 up to $30,624</t>
  </si>
  <si>
    <t>$15,312 up to $32,016</t>
  </si>
  <si>
    <t>$13,920 up to $51,504</t>
  </si>
  <si>
    <t>$13,920 up to $61,248</t>
  </si>
  <si>
    <t>9 up to 26 days</t>
  </si>
  <si>
    <t>10 up to 32 days</t>
  </si>
  <si>
    <t>10 up to 21 days</t>
  </si>
  <si>
    <t>11 up to 46 days</t>
  </si>
  <si>
    <t>10 up to 28 days</t>
  </si>
  <si>
    <t>$850 per day</t>
  </si>
  <si>
    <t>$1200 per day/@day 26 add $600</t>
  </si>
  <si>
    <t>$1,299 per day</t>
  </si>
  <si>
    <t>$1,000 per day</t>
  </si>
  <si>
    <t>$1,265 per day</t>
  </si>
  <si>
    <t>$1,196 per day</t>
  </si>
  <si>
    <t>$1,392 per day</t>
  </si>
  <si>
    <t>Negotiated Maximum</t>
  </si>
  <si>
    <t>Negotiated Minimum</t>
  </si>
  <si>
    <t>$3,905 up to $43,736</t>
  </si>
  <si>
    <t>$8,804 up to $23,359</t>
  </si>
  <si>
    <t>$3,905 up to $28,471</t>
  </si>
  <si>
    <t>$7,313 up to $21,868</t>
  </si>
  <si>
    <t>$1,278 up to $27,051</t>
  </si>
  <si>
    <t>$10,153 up to $19,525</t>
  </si>
  <si>
    <t>$1,701 up to $34,080</t>
  </si>
  <si>
    <t>$6,319 up to $23,430</t>
  </si>
  <si>
    <t>$9,372 up to $36,139</t>
  </si>
  <si>
    <t>$791 per day</t>
  </si>
  <si>
    <t>$7,119 up to $20,566</t>
  </si>
  <si>
    <t>$7,900 up to $25,312</t>
  </si>
  <si>
    <t>$7,900 up to $16,611</t>
  </si>
  <si>
    <t>$8,701 up to  $36,386</t>
  </si>
  <si>
    <t>$7,900 up to $22,148</t>
  </si>
  <si>
    <t>$7,900 up to $18,820</t>
  </si>
  <si>
    <t>$7,900 up to $15,029</t>
  </si>
  <si>
    <t>$7,119 up to $13,447</t>
  </si>
  <si>
    <t>$7,900 up to $13,447</t>
  </si>
  <si>
    <t>$8,701 up to $13,447</t>
  </si>
  <si>
    <t>$8,701 up to $15,029</t>
  </si>
  <si>
    <t>$7,900 up to $11,865</t>
  </si>
  <si>
    <t>$7,119 up to $11,865</t>
  </si>
  <si>
    <t>$7,119 up to $14,238</t>
  </si>
  <si>
    <t>$7,900 up to $17,402</t>
  </si>
  <si>
    <t>$8,701 up to  $18,193</t>
  </si>
  <si>
    <t>$7,900 up to $29,267</t>
  </si>
  <si>
    <t>$7,900 up to $34,804</t>
  </si>
  <si>
    <t>$12,360 up to $44,702</t>
  </si>
  <si>
    <t>$12,360 up to $42,951</t>
  </si>
  <si>
    <t>$13,290 up to $36,153</t>
  </si>
  <si>
    <t>$830 per day</t>
  </si>
  <si>
    <t>$7,470 up to $21,580</t>
  </si>
  <si>
    <t>$8,300 up to $26,560</t>
  </si>
  <si>
    <t>$8,300 up to $17,430</t>
  </si>
  <si>
    <t>$9,130 up to $38,180</t>
  </si>
  <si>
    <t>$8,300 up to $23,240</t>
  </si>
  <si>
    <t>$8,300 up to $16,600</t>
  </si>
  <si>
    <t>$8,300 up to $15,770</t>
  </si>
  <si>
    <t>$9,130 up to $15,770</t>
  </si>
  <si>
    <t>$7,470 up to $14,110</t>
  </si>
  <si>
    <t>$8,300 up to $14,110</t>
  </si>
  <si>
    <t>$9,130 up to $14,110</t>
  </si>
  <si>
    <t>$8,300 up to $12,450</t>
  </si>
  <si>
    <t>$7,470 up to $12,450</t>
  </si>
  <si>
    <t>$7,470 up to $14,940</t>
  </si>
  <si>
    <t>$8,300 up to $18,260</t>
  </si>
  <si>
    <t>$9,130 up to $19,090</t>
  </si>
  <si>
    <t>$8,300 up to $30,710</t>
  </si>
  <si>
    <t>$8,300 up to $36,520</t>
  </si>
  <si>
    <t>$15,244 up to $64,375</t>
  </si>
  <si>
    <t xml:space="preserve">$13,905 up to $46,041 </t>
  </si>
  <si>
    <t>$13,802 up to $36,771</t>
  </si>
  <si>
    <t>$13,802 up to $33,990</t>
  </si>
  <si>
    <t>$11,845 up to $32,209</t>
  </si>
  <si>
    <t>$14,111 up to $34,608</t>
  </si>
  <si>
    <t>$15,450 up to $30,591</t>
  </si>
  <si>
    <t>$13,699 up to $34,299</t>
  </si>
  <si>
    <t>$12,360 up to $32,754</t>
  </si>
  <si>
    <t>$11,948 up to $32,239</t>
  </si>
  <si>
    <t>$14,523 up to $33,578</t>
  </si>
  <si>
    <t>$12,669 up to $29,986</t>
  </si>
  <si>
    <t>$14,214 up to $38,316</t>
  </si>
  <si>
    <t>$12,875 up to $53,457</t>
  </si>
  <si>
    <t>$13,699 up to $59,843</t>
  </si>
  <si>
    <t>$7,760 up to $13,404</t>
  </si>
  <si>
    <t>Employee Health Choice</t>
  </si>
  <si>
    <t>$7,304 up to$12,616</t>
  </si>
  <si>
    <t>$5,976 up to $11,288</t>
  </si>
  <si>
    <t>$7,304 up to$11,288</t>
  </si>
  <si>
    <t>$6,640 up to $9,960</t>
  </si>
  <si>
    <t>$5,976 up to $9,960</t>
  </si>
  <si>
    <t>$6,640 up to $21,248</t>
  </si>
  <si>
    <t>$6,640 up to $13,944</t>
  </si>
  <si>
    <t>$7,304 up to $30,544</t>
  </si>
  <si>
    <t>$7,304 up to $15,272</t>
  </si>
  <si>
    <t>$6,640 up to $13,280</t>
  </si>
  <si>
    <t>$5,976 up to $11,952</t>
  </si>
  <si>
    <t>$6,640 up to $14,608</t>
  </si>
  <si>
    <t>$6,640 up to $29,216</t>
  </si>
  <si>
    <t>$12,978 up to $31,930</t>
  </si>
  <si>
    <t>Conway Regional Rehabilitation Hospital</t>
  </si>
  <si>
    <t>$10,540 up to $27,965</t>
  </si>
  <si>
    <t>$4,675 up to $52,360</t>
  </si>
  <si>
    <t>$4,675 up to $34,085</t>
  </si>
  <si>
    <t>$8,755 up to $26,180</t>
  </si>
  <si>
    <t>$1,530 up to $32,385</t>
  </si>
  <si>
    <t>$12,155 up to $23,375</t>
  </si>
  <si>
    <t>$2,040 up to $40,800</t>
  </si>
  <si>
    <t>$27,200 up to $43,265</t>
  </si>
  <si>
    <t>$4,400 up to $48,800</t>
  </si>
  <si>
    <t>$9,920 up to $26,320</t>
  </si>
  <si>
    <t>$4,400 up to $32,080</t>
  </si>
  <si>
    <t>$8,240 up to $24,640</t>
  </si>
  <si>
    <t>$1,440 up to $30,480</t>
  </si>
  <si>
    <t>$11,440 up to $22,000</t>
  </si>
  <si>
    <t>$1,920 up to $3,840</t>
  </si>
  <si>
    <t>$7,120 up to$29,040</t>
  </si>
  <si>
    <t>$10,560 up to $40,720</t>
  </si>
  <si>
    <t xml:space="preserve">The amount insurance will pay the hospital less deductible, copay, and coinsurance.  </t>
  </si>
  <si>
    <t>Allowable Range per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</si>
</sst>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1" fillId="2" borderId="0" xfId="0" applyNumberFormat="1" applyFont="1" applyFill="1"/>
    <xf numFmtId="4" fontId="1" fillId="4" borderId="0" xfId="0" applyNumberFormat="1" applyFont="1" applyFill="1" applyAlignment="1">
      <alignment horizontal="center"/>
    </xf>
    <xf numFmtId="4" fontId="1" fillId="4" borderId="0" xfId="0" applyNumberFormat="1" applyFont="1" applyFill="1"/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6" fontId="0" fillId="0" borderId="0" xfId="0" applyNumberFormat="1" applyAlignment="1">
      <alignment horizontal="center"/>
    </xf>
    <xf numFmtId="0" fontId="0" fillId="5" borderId="0" xfId="0" applyFill="1"/>
    <xf numFmtId="0" fontId="0" fillId="7" borderId="0" xfId="0" applyFill="1"/>
    <xf numFmtId="0" fontId="0" fillId="6" borderId="0" xfId="0" applyFill="1"/>
    <xf numFmtId="0" fontId="0" fillId="2" borderId="0" xfId="0" applyFill="1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2" borderId="0" xfId="0" applyNumberFormat="1" applyFont="1" applyFill="1"/>
    <xf numFmtId="0" fontId="0" fillId="0" borderId="0" xfId="0" applyNumberFormat="1"/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Alignment="1"/>
    <xf numFmtId="0" fontId="0" fillId="0" borderId="0" xfId="0" applyFill="1" applyAlignment="1">
      <alignment horizontal="center"/>
    </xf>
    <xf numFmtId="4" fontId="1" fillId="2" borderId="0" xfId="0" applyNumberFormat="1" applyFont="1" applyFill="1"/>
    <xf numFmtId="4" fontId="1" fillId="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4" fontId="1" fillId="4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E7562-112C-49E6-A209-2A8EF109DA9F}">
  <dimension ref="A1:AB30"/>
  <sheetViews>
    <sheetView tabSelected="1" workbookViewId="0">
      <selection activeCell="E5" sqref="E5"/>
    </sheetView>
  </sheetViews>
  <sheetFormatPr defaultRowHeight="15" x14ac:dyDescent="0.25"/>
  <cols>
    <col min="1" max="1" width="48.140625" customWidth="1"/>
    <col min="2" max="2" width="18.5703125" style="1" customWidth="1"/>
    <col min="3" max="3" width="21.5703125" style="1" bestFit="1" customWidth="1"/>
    <col min="4" max="4" width="17" style="1" bestFit="1" customWidth="1"/>
    <col min="5" max="5" width="22.28515625" style="1" customWidth="1"/>
    <col min="6" max="6" width="20.28515625" style="1" bestFit="1" customWidth="1"/>
    <col min="7" max="7" width="20.5703125" style="1" bestFit="1" customWidth="1"/>
    <col min="8" max="8" width="22" style="2" customWidth="1"/>
    <col min="9" max="9" width="29.28515625" style="2" customWidth="1"/>
    <col min="10" max="10" width="22.5703125" style="2" customWidth="1"/>
    <col min="11" max="11" width="19.28515625" style="2" bestFit="1" customWidth="1"/>
    <col min="12" max="13" width="19.85546875" style="2" bestFit="1" customWidth="1"/>
    <col min="14" max="14" width="21" style="2" bestFit="1" customWidth="1"/>
    <col min="15" max="15" width="22.140625" style="2" customWidth="1"/>
    <col min="16" max="16" width="23.85546875" style="2" customWidth="1"/>
    <col min="17" max="20" width="22.140625" style="2" customWidth="1"/>
    <col min="21" max="22" width="22.140625" style="1" customWidth="1"/>
    <col min="23" max="23" width="23.5703125" style="2" customWidth="1"/>
    <col min="24" max="24" width="22.140625" style="2" customWidth="1"/>
    <col min="25" max="25" width="26.42578125" style="2" customWidth="1"/>
    <col min="26" max="26" width="22.7109375" style="2" customWidth="1"/>
    <col min="27" max="27" width="24.140625" style="2" customWidth="1"/>
    <col min="28" max="28" width="26.7109375" style="2" customWidth="1"/>
  </cols>
  <sheetData>
    <row r="1" spans="1:28" ht="15" customHeight="1" x14ac:dyDescent="0.45">
      <c r="A1" s="28" t="s">
        <v>399</v>
      </c>
      <c r="B1" s="28"/>
      <c r="C1" s="23"/>
    </row>
    <row r="2" spans="1:28" ht="18.75" customHeight="1" x14ac:dyDescent="0.45">
      <c r="A2" s="28"/>
      <c r="B2" s="28"/>
      <c r="C2" s="23"/>
      <c r="H2" s="3" t="s">
        <v>418</v>
      </c>
      <c r="I2" s="3"/>
      <c r="J2" s="3"/>
      <c r="K2" s="17"/>
      <c r="L2" s="17"/>
      <c r="M2" s="17"/>
      <c r="N2" s="17"/>
      <c r="O2" s="17"/>
      <c r="P2" s="17"/>
      <c r="Q2" s="17"/>
      <c r="R2" s="3"/>
      <c r="S2" s="17"/>
      <c r="T2" s="17"/>
      <c r="U2" s="25"/>
      <c r="V2" s="25"/>
      <c r="W2" s="3"/>
      <c r="X2" s="3"/>
      <c r="Y2" s="17"/>
      <c r="Z2" s="3"/>
      <c r="AA2" s="3"/>
      <c r="AB2" s="3"/>
    </row>
    <row r="3" spans="1:28" ht="18.75" x14ac:dyDescent="0.3">
      <c r="J3" s="29" t="s">
        <v>1</v>
      </c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26" t="s">
        <v>0</v>
      </c>
      <c r="X3" s="26"/>
      <c r="Y3" s="26"/>
      <c r="Z3" s="26"/>
      <c r="AA3" s="26"/>
      <c r="AB3" s="26"/>
    </row>
    <row r="4" spans="1:28" x14ac:dyDescent="0.25">
      <c r="B4" s="1" t="s">
        <v>2</v>
      </c>
      <c r="C4" s="1" t="s">
        <v>3</v>
      </c>
      <c r="D4" s="6" t="s">
        <v>4</v>
      </c>
      <c r="E4" s="7" t="s">
        <v>5</v>
      </c>
      <c r="F4" s="8" t="s">
        <v>317</v>
      </c>
      <c r="G4" s="8" t="s">
        <v>316</v>
      </c>
      <c r="H4" s="2" t="s">
        <v>6</v>
      </c>
      <c r="I4" s="2" t="s">
        <v>7</v>
      </c>
      <c r="J4" s="2" t="s">
        <v>13</v>
      </c>
      <c r="K4" s="1" t="s">
        <v>117</v>
      </c>
      <c r="L4" s="2" t="s">
        <v>120</v>
      </c>
      <c r="M4" s="1" t="s">
        <v>116</v>
      </c>
      <c r="N4" s="2" t="s">
        <v>8</v>
      </c>
      <c r="O4" s="1" t="s">
        <v>15</v>
      </c>
      <c r="P4" s="2" t="s">
        <v>118</v>
      </c>
      <c r="Q4" s="2" t="s">
        <v>384</v>
      </c>
      <c r="R4" s="1" t="s">
        <v>119</v>
      </c>
      <c r="S4" s="1" t="s">
        <v>16</v>
      </c>
      <c r="T4" s="1" t="s">
        <v>17</v>
      </c>
      <c r="U4" s="1" t="s">
        <v>14</v>
      </c>
      <c r="V4" s="1" t="s">
        <v>115</v>
      </c>
      <c r="W4" s="1" t="s">
        <v>9</v>
      </c>
      <c r="X4" s="1" t="s">
        <v>10</v>
      </c>
      <c r="Y4" s="1" t="s">
        <v>121</v>
      </c>
      <c r="Z4" s="1" t="s">
        <v>114</v>
      </c>
      <c r="AA4" s="1" t="s">
        <v>12</v>
      </c>
      <c r="AB4" s="1" t="s">
        <v>11</v>
      </c>
    </row>
    <row r="5" spans="1:28" s="18" customFormat="1" x14ac:dyDescent="0.25">
      <c r="B5" s="19"/>
      <c r="C5" s="19"/>
      <c r="D5" s="19"/>
      <c r="E5" s="22"/>
      <c r="F5" s="19"/>
      <c r="G5" s="19"/>
      <c r="H5" s="19"/>
      <c r="I5" s="20" t="s">
        <v>310</v>
      </c>
      <c r="J5" s="19" t="s">
        <v>309</v>
      </c>
      <c r="K5" s="9" t="s">
        <v>327</v>
      </c>
      <c r="L5" s="19" t="s">
        <v>195</v>
      </c>
      <c r="M5" s="19" t="s">
        <v>194</v>
      </c>
      <c r="N5" s="22" t="s">
        <v>349</v>
      </c>
      <c r="O5" s="19" t="s">
        <v>311</v>
      </c>
      <c r="P5" s="19" t="s">
        <v>312</v>
      </c>
      <c r="Q5" s="19"/>
      <c r="R5" s="19" t="s">
        <v>313</v>
      </c>
      <c r="S5" s="19" t="s">
        <v>314</v>
      </c>
      <c r="T5" s="19" t="s">
        <v>315</v>
      </c>
      <c r="U5" s="19" t="s">
        <v>194</v>
      </c>
      <c r="V5" s="19"/>
      <c r="W5" s="19"/>
      <c r="X5" s="19"/>
      <c r="Y5" s="19"/>
      <c r="Z5" s="19"/>
      <c r="AA5" s="19"/>
      <c r="AB5" s="19"/>
    </row>
    <row r="6" spans="1:28" x14ac:dyDescent="0.25">
      <c r="A6" t="s">
        <v>18</v>
      </c>
      <c r="B6" s="1" t="s">
        <v>19</v>
      </c>
      <c r="C6" s="1" t="s">
        <v>304</v>
      </c>
      <c r="D6" s="2" t="s">
        <v>108</v>
      </c>
      <c r="E6" s="9" t="s">
        <v>318</v>
      </c>
      <c r="F6" s="1" t="s">
        <v>408</v>
      </c>
      <c r="G6" s="9" t="s">
        <v>401</v>
      </c>
      <c r="H6" s="1" t="s">
        <v>20</v>
      </c>
      <c r="I6" s="20" t="s">
        <v>141</v>
      </c>
      <c r="J6" s="1" t="s">
        <v>158</v>
      </c>
      <c r="K6" s="1" t="s">
        <v>328</v>
      </c>
      <c r="L6" s="1" t="s">
        <v>176</v>
      </c>
      <c r="M6" s="1" t="s">
        <v>196</v>
      </c>
      <c r="N6" s="1" t="s">
        <v>350</v>
      </c>
      <c r="O6" s="1" t="s">
        <v>214</v>
      </c>
      <c r="P6" s="1" t="s">
        <v>232</v>
      </c>
      <c r="Q6" s="1" t="s">
        <v>408</v>
      </c>
      <c r="R6" s="1" t="s">
        <v>250</v>
      </c>
      <c r="S6" s="1" t="s">
        <v>268</v>
      </c>
      <c r="T6" s="1" t="s">
        <v>286</v>
      </c>
      <c r="U6" s="9" t="s">
        <v>196</v>
      </c>
      <c r="V6" s="9" t="s">
        <v>401</v>
      </c>
      <c r="W6" s="1" t="s">
        <v>346</v>
      </c>
      <c r="X6" s="9" t="s">
        <v>122</v>
      </c>
      <c r="Y6" s="9" t="s">
        <v>122</v>
      </c>
      <c r="Z6" s="1" t="s">
        <v>20</v>
      </c>
      <c r="AA6" s="1" t="s">
        <v>20</v>
      </c>
      <c r="AB6" s="1" t="s">
        <v>20</v>
      </c>
    </row>
    <row r="7" spans="1:28" x14ac:dyDescent="0.25">
      <c r="A7" t="s">
        <v>21</v>
      </c>
      <c r="B7" s="1" t="s">
        <v>22</v>
      </c>
      <c r="C7" s="1" t="s">
        <v>305</v>
      </c>
      <c r="D7" s="1" t="s">
        <v>113</v>
      </c>
      <c r="E7" s="1" t="s">
        <v>113</v>
      </c>
      <c r="F7" s="1" t="s">
        <v>390</v>
      </c>
      <c r="G7" s="1" t="s">
        <v>287</v>
      </c>
      <c r="H7" s="1" t="s">
        <v>23</v>
      </c>
      <c r="I7" s="20" t="s">
        <v>142</v>
      </c>
      <c r="J7" s="1" t="s">
        <v>159</v>
      </c>
      <c r="K7" s="1" t="s">
        <v>329</v>
      </c>
      <c r="L7" s="1" t="s">
        <v>177</v>
      </c>
      <c r="M7" s="1" t="s">
        <v>197</v>
      </c>
      <c r="N7" s="1" t="s">
        <v>351</v>
      </c>
      <c r="O7" s="1" t="s">
        <v>215</v>
      </c>
      <c r="P7" s="1" t="s">
        <v>233</v>
      </c>
      <c r="Q7" s="1" t="s">
        <v>113</v>
      </c>
      <c r="R7" s="1" t="s">
        <v>251</v>
      </c>
      <c r="S7" s="1" t="s">
        <v>269</v>
      </c>
      <c r="T7" s="1" t="s">
        <v>287</v>
      </c>
      <c r="U7" s="9" t="s">
        <v>197</v>
      </c>
      <c r="V7" s="1" t="s">
        <v>113</v>
      </c>
      <c r="W7" s="1" t="s">
        <v>347</v>
      </c>
      <c r="X7" s="1" t="s">
        <v>123</v>
      </c>
      <c r="Y7" s="1" t="s">
        <v>123</v>
      </c>
      <c r="Z7" s="1" t="s">
        <v>23</v>
      </c>
      <c r="AA7" s="1" t="s">
        <v>23</v>
      </c>
      <c r="AB7" s="1" t="s">
        <v>23</v>
      </c>
    </row>
    <row r="8" spans="1:28" x14ac:dyDescent="0.25">
      <c r="A8" t="s">
        <v>24</v>
      </c>
      <c r="B8" s="1" t="s">
        <v>25</v>
      </c>
      <c r="C8" s="1" t="s">
        <v>306</v>
      </c>
      <c r="D8" s="1" t="s">
        <v>109</v>
      </c>
      <c r="E8" s="1" t="s">
        <v>319</v>
      </c>
      <c r="F8" s="1" t="s">
        <v>391</v>
      </c>
      <c r="G8" s="1" t="s">
        <v>348</v>
      </c>
      <c r="H8" s="1" t="s">
        <v>26</v>
      </c>
      <c r="I8" s="20" t="s">
        <v>143</v>
      </c>
      <c r="J8" s="1" t="s">
        <v>160</v>
      </c>
      <c r="K8" s="1" t="s">
        <v>330</v>
      </c>
      <c r="L8" s="1" t="s">
        <v>178</v>
      </c>
      <c r="M8" s="1" t="s">
        <v>198</v>
      </c>
      <c r="N8" s="1" t="s">
        <v>352</v>
      </c>
      <c r="O8" s="1" t="s">
        <v>216</v>
      </c>
      <c r="P8" s="1" t="s">
        <v>234</v>
      </c>
      <c r="Q8" s="1" t="s">
        <v>409</v>
      </c>
      <c r="R8" s="1" t="s">
        <v>252</v>
      </c>
      <c r="S8" s="1" t="s">
        <v>270</v>
      </c>
      <c r="T8" s="1" t="s">
        <v>288</v>
      </c>
      <c r="U8" s="9" t="s">
        <v>198</v>
      </c>
      <c r="V8" s="9" t="s">
        <v>400</v>
      </c>
      <c r="W8" s="1" t="s">
        <v>348</v>
      </c>
      <c r="X8" s="1" t="s">
        <v>124</v>
      </c>
      <c r="Y8" s="1" t="s">
        <v>124</v>
      </c>
      <c r="Z8" s="1" t="s">
        <v>26</v>
      </c>
      <c r="AA8" s="1" t="s">
        <v>26</v>
      </c>
      <c r="AB8" s="1" t="s">
        <v>26</v>
      </c>
    </row>
    <row r="9" spans="1:28" x14ac:dyDescent="0.25">
      <c r="A9" t="s">
        <v>27</v>
      </c>
      <c r="B9" s="1" t="s">
        <v>28</v>
      </c>
      <c r="C9" s="1" t="s">
        <v>307</v>
      </c>
      <c r="D9" s="1" t="s">
        <v>113</v>
      </c>
      <c r="E9" s="1" t="s">
        <v>113</v>
      </c>
      <c r="F9" s="1" t="s">
        <v>392</v>
      </c>
      <c r="G9" s="9" t="s">
        <v>368</v>
      </c>
      <c r="H9" s="1" t="s">
        <v>29</v>
      </c>
      <c r="I9" s="21" t="s">
        <v>144</v>
      </c>
      <c r="J9" s="1" t="s">
        <v>161</v>
      </c>
      <c r="K9" s="1" t="s">
        <v>331</v>
      </c>
      <c r="L9" s="1" t="s">
        <v>179</v>
      </c>
      <c r="M9" s="1" t="s">
        <v>199</v>
      </c>
      <c r="N9" s="1" t="s">
        <v>353</v>
      </c>
      <c r="O9" s="1" t="s">
        <v>217</v>
      </c>
      <c r="P9" s="1" t="s">
        <v>235</v>
      </c>
      <c r="Q9" s="1" t="s">
        <v>113</v>
      </c>
      <c r="R9" s="1" t="s">
        <v>253</v>
      </c>
      <c r="S9" s="1" t="s">
        <v>271</v>
      </c>
      <c r="T9" s="1" t="s">
        <v>289</v>
      </c>
      <c r="U9" s="9" t="s">
        <v>199</v>
      </c>
      <c r="V9" s="1" t="s">
        <v>113</v>
      </c>
      <c r="W9" s="9" t="s">
        <v>368</v>
      </c>
      <c r="X9" s="1" t="s">
        <v>125</v>
      </c>
      <c r="Y9" s="1" t="s">
        <v>125</v>
      </c>
      <c r="Z9" s="1" t="s">
        <v>29</v>
      </c>
      <c r="AA9" s="1" t="s">
        <v>29</v>
      </c>
      <c r="AB9" s="1" t="s">
        <v>29</v>
      </c>
    </row>
    <row r="10" spans="1:28" x14ac:dyDescent="0.25">
      <c r="A10" t="s">
        <v>30</v>
      </c>
      <c r="B10" s="1" t="s">
        <v>31</v>
      </c>
      <c r="C10" s="1" t="s">
        <v>308</v>
      </c>
      <c r="D10" s="1" t="s">
        <v>104</v>
      </c>
      <c r="E10" s="1" t="s">
        <v>320</v>
      </c>
      <c r="F10" s="1" t="s">
        <v>410</v>
      </c>
      <c r="G10" s="9" t="s">
        <v>369</v>
      </c>
      <c r="H10" s="1" t="s">
        <v>32</v>
      </c>
      <c r="I10" s="21" t="s">
        <v>64</v>
      </c>
      <c r="J10" s="1" t="s">
        <v>162</v>
      </c>
      <c r="K10" s="1" t="s">
        <v>332</v>
      </c>
      <c r="L10" s="1" t="s">
        <v>180</v>
      </c>
      <c r="M10" s="1" t="s">
        <v>200</v>
      </c>
      <c r="N10" s="1" t="s">
        <v>354</v>
      </c>
      <c r="O10" s="1" t="s">
        <v>218</v>
      </c>
      <c r="P10" s="1" t="s">
        <v>236</v>
      </c>
      <c r="Q10" s="1" t="s">
        <v>410</v>
      </c>
      <c r="R10" s="1" t="s">
        <v>254</v>
      </c>
      <c r="S10" s="1" t="s">
        <v>272</v>
      </c>
      <c r="T10" s="1" t="s">
        <v>290</v>
      </c>
      <c r="U10" s="9" t="s">
        <v>200</v>
      </c>
      <c r="V10" s="9" t="s">
        <v>402</v>
      </c>
      <c r="W10" s="9" t="s">
        <v>369</v>
      </c>
      <c r="X10" s="1" t="s">
        <v>126</v>
      </c>
      <c r="Y10" s="1" t="s">
        <v>126</v>
      </c>
      <c r="Z10" s="1" t="s">
        <v>32</v>
      </c>
      <c r="AA10" s="1" t="s">
        <v>32</v>
      </c>
      <c r="AB10" s="1" t="s">
        <v>32</v>
      </c>
    </row>
    <row r="11" spans="1:28" x14ac:dyDescent="0.25">
      <c r="A11" t="s">
        <v>33</v>
      </c>
      <c r="B11" s="1" t="s">
        <v>34</v>
      </c>
      <c r="C11" s="1" t="s">
        <v>35</v>
      </c>
      <c r="D11" s="1" t="s">
        <v>105</v>
      </c>
      <c r="E11" s="1" t="s">
        <v>321</v>
      </c>
      <c r="F11" s="1" t="s">
        <v>394</v>
      </c>
      <c r="G11" s="9" t="s">
        <v>370</v>
      </c>
      <c r="H11" s="2" t="s">
        <v>36</v>
      </c>
      <c r="I11" s="21" t="s">
        <v>147</v>
      </c>
      <c r="J11" s="1" t="s">
        <v>163</v>
      </c>
      <c r="K11" s="1" t="s">
        <v>333</v>
      </c>
      <c r="L11" s="1" t="s">
        <v>181</v>
      </c>
      <c r="M11" s="1" t="s">
        <v>201</v>
      </c>
      <c r="N11" s="2" t="s">
        <v>355</v>
      </c>
      <c r="O11" s="1" t="s">
        <v>219</v>
      </c>
      <c r="P11" s="2" t="s">
        <v>237</v>
      </c>
      <c r="Q11" s="1" t="s">
        <v>411</v>
      </c>
      <c r="R11" s="1" t="s">
        <v>255</v>
      </c>
      <c r="S11" s="1" t="s">
        <v>273</v>
      </c>
      <c r="T11" s="1" t="s">
        <v>291</v>
      </c>
      <c r="U11" s="9" t="s">
        <v>201</v>
      </c>
      <c r="V11" s="9" t="s">
        <v>403</v>
      </c>
      <c r="W11" s="9" t="s">
        <v>370</v>
      </c>
      <c r="X11" s="2" t="s">
        <v>127</v>
      </c>
      <c r="Y11" s="2" t="s">
        <v>127</v>
      </c>
      <c r="Z11" s="2" t="s">
        <v>36</v>
      </c>
      <c r="AA11" s="2" t="s">
        <v>36</v>
      </c>
      <c r="AB11" s="2" t="s">
        <v>36</v>
      </c>
    </row>
    <row r="12" spans="1:28" x14ac:dyDescent="0.25">
      <c r="A12" t="s">
        <v>37</v>
      </c>
      <c r="B12" s="1" t="s">
        <v>38</v>
      </c>
      <c r="C12" s="1" t="s">
        <v>39</v>
      </c>
      <c r="D12" s="24" t="s">
        <v>106</v>
      </c>
      <c r="E12" s="1" t="s">
        <v>322</v>
      </c>
      <c r="F12" s="1" t="s">
        <v>412</v>
      </c>
      <c r="G12" s="1" t="s">
        <v>371</v>
      </c>
      <c r="H12" s="2" t="s">
        <v>40</v>
      </c>
      <c r="I12" s="21" t="s">
        <v>148</v>
      </c>
      <c r="J12" s="2" t="s">
        <v>164</v>
      </c>
      <c r="K12" s="1" t="s">
        <v>334</v>
      </c>
      <c r="L12" s="1" t="s">
        <v>182</v>
      </c>
      <c r="M12" s="1" t="s">
        <v>202</v>
      </c>
      <c r="N12" s="2" t="s">
        <v>356</v>
      </c>
      <c r="O12" s="1" t="s">
        <v>220</v>
      </c>
      <c r="P12" s="2" t="s">
        <v>238</v>
      </c>
      <c r="Q12" s="1" t="s">
        <v>412</v>
      </c>
      <c r="R12" s="1" t="s">
        <v>256</v>
      </c>
      <c r="S12" s="1" t="s">
        <v>274</v>
      </c>
      <c r="T12" s="1" t="s">
        <v>292</v>
      </c>
      <c r="U12" s="9" t="s">
        <v>202</v>
      </c>
      <c r="V12" s="9" t="s">
        <v>404</v>
      </c>
      <c r="W12" s="1" t="s">
        <v>371</v>
      </c>
      <c r="X12" s="2" t="s">
        <v>128</v>
      </c>
      <c r="Y12" s="2" t="s">
        <v>128</v>
      </c>
      <c r="Z12" s="2" t="s">
        <v>40</v>
      </c>
      <c r="AA12" s="2" t="s">
        <v>40</v>
      </c>
      <c r="AB12" s="2" t="s">
        <v>40</v>
      </c>
    </row>
    <row r="13" spans="1:28" x14ac:dyDescent="0.25">
      <c r="A13" t="s">
        <v>41</v>
      </c>
      <c r="B13" s="1" t="s">
        <v>42</v>
      </c>
      <c r="C13" s="1" t="s">
        <v>43</v>
      </c>
      <c r="D13" s="24" t="s">
        <v>110</v>
      </c>
      <c r="E13" s="1" t="s">
        <v>323</v>
      </c>
      <c r="F13" s="1" t="s">
        <v>386</v>
      </c>
      <c r="G13" s="1" t="s">
        <v>372</v>
      </c>
      <c r="H13" s="2" t="s">
        <v>44</v>
      </c>
      <c r="I13" s="21" t="s">
        <v>150</v>
      </c>
      <c r="J13" s="1" t="s">
        <v>165</v>
      </c>
      <c r="K13" s="2" t="s">
        <v>335</v>
      </c>
      <c r="L13" s="1" t="s">
        <v>183</v>
      </c>
      <c r="M13" s="1" t="s">
        <v>204</v>
      </c>
      <c r="N13" s="2" t="s">
        <v>358</v>
      </c>
      <c r="O13" s="1" t="s">
        <v>222</v>
      </c>
      <c r="P13" s="2" t="s">
        <v>239</v>
      </c>
      <c r="Q13" s="1" t="s">
        <v>413</v>
      </c>
      <c r="R13" s="1" t="s">
        <v>258</v>
      </c>
      <c r="S13" s="1" t="s">
        <v>276</v>
      </c>
      <c r="T13" s="1" t="s">
        <v>294</v>
      </c>
      <c r="U13" s="9" t="s">
        <v>204</v>
      </c>
      <c r="V13" s="9" t="s">
        <v>405</v>
      </c>
      <c r="W13" s="1" t="s">
        <v>372</v>
      </c>
      <c r="X13" s="2" t="s">
        <v>129</v>
      </c>
      <c r="Y13" s="2" t="s">
        <v>129</v>
      </c>
      <c r="Z13" s="2" t="s">
        <v>44</v>
      </c>
      <c r="AA13" s="2" t="s">
        <v>44</v>
      </c>
      <c r="AB13" s="2" t="s">
        <v>44</v>
      </c>
    </row>
    <row r="14" spans="1:28" x14ac:dyDescent="0.25">
      <c r="A14" t="s">
        <v>45</v>
      </c>
      <c r="B14" s="1" t="s">
        <v>46</v>
      </c>
      <c r="C14" s="1" t="s">
        <v>47</v>
      </c>
      <c r="D14" s="24" t="s">
        <v>111</v>
      </c>
      <c r="E14" s="1" t="s">
        <v>324</v>
      </c>
      <c r="F14" s="1" t="s">
        <v>414</v>
      </c>
      <c r="G14" s="9" t="s">
        <v>406</v>
      </c>
      <c r="H14" s="2" t="s">
        <v>48</v>
      </c>
      <c r="I14" s="20" t="s">
        <v>151</v>
      </c>
      <c r="J14" s="1" t="s">
        <v>166</v>
      </c>
      <c r="K14" s="1" t="s">
        <v>336</v>
      </c>
      <c r="L14" s="1" t="s">
        <v>184</v>
      </c>
      <c r="M14" s="1" t="s">
        <v>206</v>
      </c>
      <c r="N14" s="2" t="s">
        <v>359</v>
      </c>
      <c r="O14" s="1" t="s">
        <v>223</v>
      </c>
      <c r="P14" s="2" t="s">
        <v>240</v>
      </c>
      <c r="Q14" s="1" t="s">
        <v>414</v>
      </c>
      <c r="R14" s="1" t="s">
        <v>259</v>
      </c>
      <c r="S14" s="1" t="s">
        <v>277</v>
      </c>
      <c r="T14" s="1" t="s">
        <v>295</v>
      </c>
      <c r="U14" s="9" t="s">
        <v>206</v>
      </c>
      <c r="V14" s="9" t="s">
        <v>406</v>
      </c>
      <c r="W14" s="1" t="s">
        <v>398</v>
      </c>
      <c r="X14" s="2" t="s">
        <v>130</v>
      </c>
      <c r="Y14" s="2" t="s">
        <v>130</v>
      </c>
      <c r="Z14" s="2" t="s">
        <v>48</v>
      </c>
      <c r="AA14" s="2" t="s">
        <v>48</v>
      </c>
      <c r="AB14" s="2" t="s">
        <v>48</v>
      </c>
    </row>
    <row r="15" spans="1:28" x14ac:dyDescent="0.25">
      <c r="A15" t="s">
        <v>49</v>
      </c>
      <c r="B15" s="1" t="s">
        <v>50</v>
      </c>
      <c r="C15" s="1" t="s">
        <v>51</v>
      </c>
      <c r="D15" s="1" t="s">
        <v>107</v>
      </c>
      <c r="E15" s="1" t="s">
        <v>325</v>
      </c>
      <c r="F15" s="1" t="s">
        <v>385</v>
      </c>
      <c r="G15" s="1" t="s">
        <v>373</v>
      </c>
      <c r="H15" s="2" t="s">
        <v>52</v>
      </c>
      <c r="I15" s="21" t="s">
        <v>149</v>
      </c>
      <c r="J15" s="1" t="s">
        <v>168</v>
      </c>
      <c r="K15" s="1" t="s">
        <v>338</v>
      </c>
      <c r="L15" s="1" t="s">
        <v>186</v>
      </c>
      <c r="M15" s="1" t="s">
        <v>203</v>
      </c>
      <c r="N15" s="1" t="s">
        <v>357</v>
      </c>
      <c r="O15" s="1" t="s">
        <v>221</v>
      </c>
      <c r="P15" s="2" t="s">
        <v>241</v>
      </c>
      <c r="Q15" s="1" t="s">
        <v>415</v>
      </c>
      <c r="R15" s="1" t="s">
        <v>257</v>
      </c>
      <c r="S15" s="1" t="s">
        <v>275</v>
      </c>
      <c r="T15" s="1" t="s">
        <v>293</v>
      </c>
      <c r="U15" s="9" t="s">
        <v>203</v>
      </c>
      <c r="V15" s="9" t="s">
        <v>383</v>
      </c>
      <c r="W15" s="1" t="s">
        <v>373</v>
      </c>
      <c r="X15" s="2" t="s">
        <v>131</v>
      </c>
      <c r="Y15" s="2" t="s">
        <v>131</v>
      </c>
      <c r="Z15" s="2" t="s">
        <v>52</v>
      </c>
      <c r="AA15" s="2" t="s">
        <v>52</v>
      </c>
      <c r="AB15" s="2" t="s">
        <v>52</v>
      </c>
    </row>
    <row r="16" spans="1:28" x14ac:dyDescent="0.25">
      <c r="A16" t="s">
        <v>53</v>
      </c>
      <c r="B16" s="1" t="s">
        <v>54</v>
      </c>
      <c r="C16" s="1" t="s">
        <v>55</v>
      </c>
      <c r="D16" s="1" t="s">
        <v>113</v>
      </c>
      <c r="E16" s="1" t="s">
        <v>113</v>
      </c>
      <c r="F16" s="1" t="s">
        <v>387</v>
      </c>
      <c r="G16" s="1" t="s">
        <v>374</v>
      </c>
      <c r="H16" s="2" t="s">
        <v>56</v>
      </c>
      <c r="I16" s="21" t="s">
        <v>152</v>
      </c>
      <c r="J16" s="1" t="s">
        <v>167</v>
      </c>
      <c r="K16" s="1" t="s">
        <v>337</v>
      </c>
      <c r="L16" s="1" t="s">
        <v>185</v>
      </c>
      <c r="M16" s="1" t="s">
        <v>205</v>
      </c>
      <c r="N16" s="1" t="s">
        <v>360</v>
      </c>
      <c r="O16" s="1" t="s">
        <v>224</v>
      </c>
      <c r="P16" s="2" t="s">
        <v>248</v>
      </c>
      <c r="Q16" s="1" t="s">
        <v>113</v>
      </c>
      <c r="R16" s="1" t="s">
        <v>260</v>
      </c>
      <c r="S16" s="1" t="s">
        <v>278</v>
      </c>
      <c r="T16" s="1" t="s">
        <v>296</v>
      </c>
      <c r="U16" s="9" t="s">
        <v>205</v>
      </c>
      <c r="V16" s="1" t="s">
        <v>113</v>
      </c>
      <c r="W16" s="1" t="s">
        <v>374</v>
      </c>
      <c r="X16" s="2" t="s">
        <v>132</v>
      </c>
      <c r="Y16" s="2" t="s">
        <v>132</v>
      </c>
      <c r="Z16" s="2" t="s">
        <v>56</v>
      </c>
      <c r="AA16" s="2" t="s">
        <v>56</v>
      </c>
      <c r="AB16" s="2" t="s">
        <v>56</v>
      </c>
    </row>
    <row r="17" spans="1:28" x14ac:dyDescent="0.25">
      <c r="A17" t="s">
        <v>57</v>
      </c>
      <c r="B17" s="1" t="s">
        <v>58</v>
      </c>
      <c r="C17" s="1" t="s">
        <v>59</v>
      </c>
      <c r="D17" s="1" t="s">
        <v>113</v>
      </c>
      <c r="E17" s="1" t="s">
        <v>113</v>
      </c>
      <c r="F17" s="1" t="s">
        <v>388</v>
      </c>
      <c r="G17" s="1" t="s">
        <v>375</v>
      </c>
      <c r="H17" s="2" t="s">
        <v>60</v>
      </c>
      <c r="I17" s="20" t="s">
        <v>153</v>
      </c>
      <c r="J17" s="1" t="s">
        <v>169</v>
      </c>
      <c r="K17" s="1" t="s">
        <v>339</v>
      </c>
      <c r="L17" s="1" t="s">
        <v>187</v>
      </c>
      <c r="M17" s="1" t="s">
        <v>207</v>
      </c>
      <c r="N17" s="2" t="s">
        <v>361</v>
      </c>
      <c r="O17" s="1" t="s">
        <v>225</v>
      </c>
      <c r="P17" s="2" t="s">
        <v>242</v>
      </c>
      <c r="Q17" s="1" t="s">
        <v>113</v>
      </c>
      <c r="R17" s="1" t="s">
        <v>261</v>
      </c>
      <c r="S17" s="1" t="s">
        <v>279</v>
      </c>
      <c r="T17" s="1" t="s">
        <v>297</v>
      </c>
      <c r="U17" s="9" t="s">
        <v>207</v>
      </c>
      <c r="V17" s="1" t="s">
        <v>113</v>
      </c>
      <c r="W17" s="1" t="s">
        <v>375</v>
      </c>
      <c r="X17" s="2" t="s">
        <v>133</v>
      </c>
      <c r="Y17" s="2" t="s">
        <v>133</v>
      </c>
      <c r="Z17" s="2" t="s">
        <v>60</v>
      </c>
      <c r="AA17" s="2" t="s">
        <v>60</v>
      </c>
      <c r="AB17" s="2" t="s">
        <v>60</v>
      </c>
    </row>
    <row r="18" spans="1:28" x14ac:dyDescent="0.25">
      <c r="A18" t="s">
        <v>61</v>
      </c>
      <c r="B18" s="1" t="s">
        <v>62</v>
      </c>
      <c r="C18" s="1" t="s">
        <v>63</v>
      </c>
      <c r="D18" s="1" t="s">
        <v>113</v>
      </c>
      <c r="E18" s="1" t="s">
        <v>113</v>
      </c>
      <c r="F18" s="1" t="s">
        <v>389</v>
      </c>
      <c r="G18" s="1" t="s">
        <v>376</v>
      </c>
      <c r="H18" s="2" t="s">
        <v>64</v>
      </c>
      <c r="I18" s="21" t="s">
        <v>154</v>
      </c>
      <c r="J18" s="1" t="s">
        <v>170</v>
      </c>
      <c r="K18" s="2" t="s">
        <v>340</v>
      </c>
      <c r="L18" s="1" t="s">
        <v>188</v>
      </c>
      <c r="M18" s="1" t="s">
        <v>208</v>
      </c>
      <c r="N18" s="2" t="s">
        <v>362</v>
      </c>
      <c r="O18" s="1" t="s">
        <v>226</v>
      </c>
      <c r="P18" s="2" t="s">
        <v>243</v>
      </c>
      <c r="Q18" s="1" t="s">
        <v>113</v>
      </c>
      <c r="R18" s="1" t="s">
        <v>262</v>
      </c>
      <c r="S18" s="1" t="s">
        <v>280</v>
      </c>
      <c r="T18" s="1" t="s">
        <v>298</v>
      </c>
      <c r="U18" s="9" t="s">
        <v>208</v>
      </c>
      <c r="V18" s="1" t="s">
        <v>113</v>
      </c>
      <c r="W18" s="1" t="s">
        <v>376</v>
      </c>
      <c r="X18" s="2" t="s">
        <v>134</v>
      </c>
      <c r="Y18" s="2" t="s">
        <v>134</v>
      </c>
      <c r="Z18" s="2" t="s">
        <v>64</v>
      </c>
      <c r="AA18" s="2" t="s">
        <v>64</v>
      </c>
      <c r="AB18" s="2" t="s">
        <v>64</v>
      </c>
    </row>
    <row r="19" spans="1:28" x14ac:dyDescent="0.25">
      <c r="A19" t="s">
        <v>65</v>
      </c>
      <c r="B19" s="1" t="s">
        <v>66</v>
      </c>
      <c r="C19" s="1" t="s">
        <v>67</v>
      </c>
      <c r="D19" s="1" t="s">
        <v>112</v>
      </c>
      <c r="E19" s="1" t="s">
        <v>326</v>
      </c>
      <c r="F19" s="1" t="s">
        <v>395</v>
      </c>
      <c r="G19" s="9" t="s">
        <v>407</v>
      </c>
      <c r="H19" s="2" t="s">
        <v>68</v>
      </c>
      <c r="I19" s="21" t="s">
        <v>155</v>
      </c>
      <c r="J19" s="1" t="s">
        <v>171</v>
      </c>
      <c r="K19" s="2" t="s">
        <v>341</v>
      </c>
      <c r="L19" s="1" t="s">
        <v>189</v>
      </c>
      <c r="M19" s="1" t="s">
        <v>209</v>
      </c>
      <c r="N19" s="2" t="s">
        <v>363</v>
      </c>
      <c r="O19" s="1" t="s">
        <v>227</v>
      </c>
      <c r="P19" s="2" t="s">
        <v>244</v>
      </c>
      <c r="Q19" s="1" t="s">
        <v>416</v>
      </c>
      <c r="R19" s="1" t="s">
        <v>263</v>
      </c>
      <c r="S19" s="1" t="s">
        <v>281</v>
      </c>
      <c r="T19" s="1" t="s">
        <v>299</v>
      </c>
      <c r="U19" s="9" t="s">
        <v>209</v>
      </c>
      <c r="V19" s="9" t="s">
        <v>407</v>
      </c>
      <c r="W19" s="1" t="s">
        <v>377</v>
      </c>
      <c r="X19" s="2" t="s">
        <v>135</v>
      </c>
      <c r="Y19" s="2" t="s">
        <v>135</v>
      </c>
      <c r="Z19" s="2" t="s">
        <v>68</v>
      </c>
      <c r="AA19" s="2" t="s">
        <v>68</v>
      </c>
      <c r="AB19" s="2" t="s">
        <v>68</v>
      </c>
    </row>
    <row r="20" spans="1:28" x14ac:dyDescent="0.25">
      <c r="A20" t="s">
        <v>69</v>
      </c>
      <c r="B20" s="1" t="s">
        <v>70</v>
      </c>
      <c r="C20" s="1" t="s">
        <v>71</v>
      </c>
      <c r="D20" s="1" t="s">
        <v>113</v>
      </c>
      <c r="E20" s="1" t="s">
        <v>113</v>
      </c>
      <c r="F20" s="1" t="s">
        <v>396</v>
      </c>
      <c r="G20" s="1" t="s">
        <v>378</v>
      </c>
      <c r="H20" s="2" t="s">
        <v>72</v>
      </c>
      <c r="I20" s="20" t="s">
        <v>156</v>
      </c>
      <c r="J20" s="1" t="s">
        <v>172</v>
      </c>
      <c r="K20" s="1" t="s">
        <v>342</v>
      </c>
      <c r="L20" s="1" t="s">
        <v>190</v>
      </c>
      <c r="M20" s="1" t="s">
        <v>210</v>
      </c>
      <c r="N20" s="2" t="s">
        <v>364</v>
      </c>
      <c r="O20" s="1" t="s">
        <v>228</v>
      </c>
      <c r="P20" s="2" t="s">
        <v>245</v>
      </c>
      <c r="Q20" s="1" t="s">
        <v>113</v>
      </c>
      <c r="R20" s="1" t="s">
        <v>264</v>
      </c>
      <c r="S20" s="1" t="s">
        <v>282</v>
      </c>
      <c r="T20" s="1" t="s">
        <v>300</v>
      </c>
      <c r="U20" s="9" t="s">
        <v>210</v>
      </c>
      <c r="V20" s="1" t="s">
        <v>113</v>
      </c>
      <c r="W20" s="1" t="s">
        <v>378</v>
      </c>
      <c r="X20" s="2" t="s">
        <v>136</v>
      </c>
      <c r="Y20" s="2" t="s">
        <v>136</v>
      </c>
      <c r="Z20" s="2" t="s">
        <v>72</v>
      </c>
      <c r="AA20" s="2" t="s">
        <v>72</v>
      </c>
      <c r="AB20" s="2" t="s">
        <v>72</v>
      </c>
    </row>
    <row r="21" spans="1:28" x14ac:dyDescent="0.25">
      <c r="A21" t="s">
        <v>73</v>
      </c>
      <c r="B21" s="1" t="s">
        <v>74</v>
      </c>
      <c r="C21" s="1" t="s">
        <v>43</v>
      </c>
      <c r="D21" s="1" t="s">
        <v>113</v>
      </c>
      <c r="E21" s="1" t="s">
        <v>113</v>
      </c>
      <c r="F21" s="1" t="s">
        <v>386</v>
      </c>
      <c r="G21" s="1" t="s">
        <v>379</v>
      </c>
      <c r="H21" s="2" t="s">
        <v>75</v>
      </c>
      <c r="I21" s="21" t="s">
        <v>150</v>
      </c>
      <c r="J21" s="1" t="s">
        <v>165</v>
      </c>
      <c r="K21" s="2" t="s">
        <v>335</v>
      </c>
      <c r="L21" s="1" t="s">
        <v>183</v>
      </c>
      <c r="M21" s="1" t="s">
        <v>204</v>
      </c>
      <c r="N21" s="2" t="s">
        <v>358</v>
      </c>
      <c r="O21" s="2" t="s">
        <v>222</v>
      </c>
      <c r="P21" s="2" t="s">
        <v>239</v>
      </c>
      <c r="Q21" s="1" t="s">
        <v>113</v>
      </c>
      <c r="R21" s="1" t="s">
        <v>258</v>
      </c>
      <c r="S21" s="1" t="s">
        <v>276</v>
      </c>
      <c r="T21" s="1" t="s">
        <v>294</v>
      </c>
      <c r="U21" s="9" t="s">
        <v>204</v>
      </c>
      <c r="V21" s="1" t="s">
        <v>113</v>
      </c>
      <c r="W21" s="1" t="s">
        <v>379</v>
      </c>
      <c r="X21" s="2" t="s">
        <v>137</v>
      </c>
      <c r="Y21" s="2" t="s">
        <v>137</v>
      </c>
      <c r="Z21" s="2" t="s">
        <v>75</v>
      </c>
      <c r="AA21" s="2" t="s">
        <v>75</v>
      </c>
      <c r="AB21" s="2" t="s">
        <v>75</v>
      </c>
    </row>
    <row r="22" spans="1:28" x14ac:dyDescent="0.25">
      <c r="A22" t="s">
        <v>76</v>
      </c>
      <c r="B22" s="1" t="s">
        <v>77</v>
      </c>
      <c r="C22" s="1" t="s">
        <v>78</v>
      </c>
      <c r="D22" s="1" t="s">
        <v>113</v>
      </c>
      <c r="E22" s="1" t="s">
        <v>113</v>
      </c>
      <c r="F22" s="1" t="s">
        <v>393</v>
      </c>
      <c r="G22" s="1" t="s">
        <v>380</v>
      </c>
      <c r="H22" s="2" t="s">
        <v>79</v>
      </c>
      <c r="I22" s="21" t="s">
        <v>157</v>
      </c>
      <c r="J22" s="1" t="s">
        <v>173</v>
      </c>
      <c r="K22" s="1" t="s">
        <v>343</v>
      </c>
      <c r="L22" s="1" t="s">
        <v>191</v>
      </c>
      <c r="M22" s="1" t="s">
        <v>211</v>
      </c>
      <c r="N22" s="1" t="s">
        <v>365</v>
      </c>
      <c r="O22" s="1" t="s">
        <v>229</v>
      </c>
      <c r="P22" s="2" t="s">
        <v>246</v>
      </c>
      <c r="Q22" s="1" t="s">
        <v>113</v>
      </c>
      <c r="R22" s="1" t="s">
        <v>265</v>
      </c>
      <c r="S22" s="1" t="s">
        <v>283</v>
      </c>
      <c r="T22" s="1" t="s">
        <v>301</v>
      </c>
      <c r="U22" s="9" t="s">
        <v>211</v>
      </c>
      <c r="V22" s="1" t="s">
        <v>113</v>
      </c>
      <c r="W22" s="1" t="s">
        <v>380</v>
      </c>
      <c r="X22" s="2" t="s">
        <v>138</v>
      </c>
      <c r="Y22" s="2" t="s">
        <v>138</v>
      </c>
      <c r="Z22" s="2" t="s">
        <v>79</v>
      </c>
      <c r="AA22" s="2" t="s">
        <v>79</v>
      </c>
      <c r="AB22" s="2" t="s">
        <v>79</v>
      </c>
    </row>
    <row r="23" spans="1:28" x14ac:dyDescent="0.25">
      <c r="A23" t="s">
        <v>80</v>
      </c>
      <c r="B23" s="1" t="s">
        <v>81</v>
      </c>
      <c r="C23" s="1" t="s">
        <v>82</v>
      </c>
      <c r="D23" s="9">
        <v>4100</v>
      </c>
      <c r="E23" s="9">
        <v>2911</v>
      </c>
      <c r="F23" s="9">
        <v>3280</v>
      </c>
      <c r="G23" s="1" t="s">
        <v>381</v>
      </c>
      <c r="H23" s="2" t="s">
        <v>83</v>
      </c>
      <c r="I23" s="20" t="s">
        <v>146</v>
      </c>
      <c r="J23" s="1" t="s">
        <v>174</v>
      </c>
      <c r="K23" s="1" t="s">
        <v>344</v>
      </c>
      <c r="L23" s="1" t="s">
        <v>192</v>
      </c>
      <c r="M23" s="1" t="s">
        <v>212</v>
      </c>
      <c r="N23" s="2" t="s">
        <v>366</v>
      </c>
      <c r="O23" s="1" t="s">
        <v>230</v>
      </c>
      <c r="P23" s="2" t="s">
        <v>247</v>
      </c>
      <c r="Q23" s="9">
        <v>3280</v>
      </c>
      <c r="R23" s="1" t="s">
        <v>266</v>
      </c>
      <c r="S23" s="1" t="s">
        <v>284</v>
      </c>
      <c r="T23" s="1" t="s">
        <v>302</v>
      </c>
      <c r="U23" s="9" t="s">
        <v>212</v>
      </c>
      <c r="V23" s="9">
        <v>3485</v>
      </c>
      <c r="W23" s="1" t="s">
        <v>381</v>
      </c>
      <c r="X23" s="2" t="s">
        <v>139</v>
      </c>
      <c r="Y23" s="2" t="s">
        <v>139</v>
      </c>
      <c r="Z23" s="2" t="s">
        <v>83</v>
      </c>
      <c r="AA23" s="2" t="s">
        <v>83</v>
      </c>
      <c r="AB23" s="2" t="s">
        <v>83</v>
      </c>
    </row>
    <row r="24" spans="1:28" x14ac:dyDescent="0.25">
      <c r="A24" t="s">
        <v>84</v>
      </c>
      <c r="B24" s="1" t="s">
        <v>85</v>
      </c>
      <c r="C24" s="1" t="s">
        <v>86</v>
      </c>
      <c r="D24" s="1" t="s">
        <v>113</v>
      </c>
      <c r="E24" s="1" t="s">
        <v>113</v>
      </c>
      <c r="F24" s="1" t="s">
        <v>397</v>
      </c>
      <c r="G24" s="1" t="s">
        <v>382</v>
      </c>
      <c r="H24" s="2" t="s">
        <v>87</v>
      </c>
      <c r="I24" s="20" t="s">
        <v>145</v>
      </c>
      <c r="J24" s="1" t="s">
        <v>175</v>
      </c>
      <c r="K24" s="1" t="s">
        <v>345</v>
      </c>
      <c r="L24" s="1" t="s">
        <v>193</v>
      </c>
      <c r="M24" s="1" t="s">
        <v>213</v>
      </c>
      <c r="N24" s="2" t="s">
        <v>367</v>
      </c>
      <c r="O24" s="1" t="s">
        <v>231</v>
      </c>
      <c r="P24" s="2" t="s">
        <v>249</v>
      </c>
      <c r="Q24" s="1" t="s">
        <v>113</v>
      </c>
      <c r="R24" s="1" t="s">
        <v>267</v>
      </c>
      <c r="S24" s="1" t="s">
        <v>285</v>
      </c>
      <c r="T24" s="1" t="s">
        <v>303</v>
      </c>
      <c r="U24" s="9" t="s">
        <v>213</v>
      </c>
      <c r="V24" s="1" t="s">
        <v>113</v>
      </c>
      <c r="W24" s="1" t="s">
        <v>382</v>
      </c>
      <c r="X24" s="2" t="s">
        <v>140</v>
      </c>
      <c r="Y24" s="2" t="s">
        <v>140</v>
      </c>
      <c r="Z24" s="2" t="s">
        <v>87</v>
      </c>
      <c r="AA24" s="2" t="s">
        <v>87</v>
      </c>
      <c r="AB24" s="2" t="s">
        <v>87</v>
      </c>
    </row>
    <row r="25" spans="1:28" x14ac:dyDescent="0.25">
      <c r="U25" s="9"/>
      <c r="V25" s="9"/>
    </row>
    <row r="27" spans="1:28" x14ac:dyDescent="0.25">
      <c r="A27" s="10" t="s">
        <v>88</v>
      </c>
      <c r="B27" t="s">
        <v>89</v>
      </c>
      <c r="C27"/>
      <c r="D27"/>
      <c r="E27"/>
      <c r="F27"/>
      <c r="G27"/>
    </row>
    <row r="28" spans="1:28" x14ac:dyDescent="0.25">
      <c r="A28" s="11" t="s">
        <v>90</v>
      </c>
      <c r="B28" s="27" t="s">
        <v>91</v>
      </c>
      <c r="C28" s="27"/>
      <c r="D28" s="27"/>
      <c r="E28" s="27"/>
      <c r="F28"/>
      <c r="G28"/>
    </row>
    <row r="29" spans="1:28" x14ac:dyDescent="0.25">
      <c r="A29" s="12" t="s">
        <v>5</v>
      </c>
      <c r="B29" t="s">
        <v>92</v>
      </c>
      <c r="C29"/>
      <c r="D29"/>
      <c r="E29"/>
      <c r="F29"/>
      <c r="G29"/>
    </row>
    <row r="30" spans="1:28" x14ac:dyDescent="0.25">
      <c r="A30" s="13" t="s">
        <v>93</v>
      </c>
      <c r="B30" s="27" t="s">
        <v>417</v>
      </c>
      <c r="C30" s="27"/>
      <c r="D30" s="27"/>
    </row>
  </sheetData>
  <mergeCells count="5">
    <mergeCell ref="U2:V2"/>
    <mergeCell ref="W3:AB3"/>
    <mergeCell ref="B28:E28"/>
    <mergeCell ref="B30:D30"/>
    <mergeCell ref="A1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E5080-BEF5-4291-B2EA-39277520350B}">
  <dimension ref="A1:U12"/>
  <sheetViews>
    <sheetView workbookViewId="0">
      <selection activeCell="A13" sqref="A13"/>
    </sheetView>
  </sheetViews>
  <sheetFormatPr defaultRowHeight="15" x14ac:dyDescent="0.25"/>
  <cols>
    <col min="1" max="1" width="10" style="16" customWidth="1"/>
    <col min="2" max="2" width="12.28515625" style="16" customWidth="1"/>
    <col min="3" max="3" width="14.28515625" style="16" customWidth="1"/>
    <col min="4" max="4" width="15.7109375" style="16" customWidth="1"/>
    <col min="5" max="5" width="17.42578125" style="16" customWidth="1"/>
    <col min="6" max="6" width="12.28515625" style="16" bestFit="1" customWidth="1"/>
    <col min="7" max="7" width="10.42578125" style="16" customWidth="1"/>
    <col min="8" max="8" width="13.140625" style="16" customWidth="1"/>
    <col min="9" max="9" width="11" style="16" bestFit="1" customWidth="1"/>
    <col min="10" max="10" width="11.7109375" style="16" customWidth="1"/>
    <col min="11" max="11" width="17.140625" style="16" customWidth="1"/>
    <col min="12" max="12" width="8.7109375" style="16" customWidth="1"/>
    <col min="13" max="13" width="12" style="16" customWidth="1"/>
    <col min="14" max="14" width="10.140625" style="16" bestFit="1" customWidth="1"/>
    <col min="15" max="15" width="10.5703125" style="16" bestFit="1" customWidth="1"/>
    <col min="16" max="16" width="4.85546875" style="16" bestFit="1" customWidth="1"/>
    <col min="17" max="17" width="17.140625" style="16" customWidth="1"/>
    <col min="18" max="18" width="17.85546875" style="16" customWidth="1"/>
    <col min="19" max="19" width="13.42578125" style="16" customWidth="1"/>
    <col min="20" max="20" width="9.140625" style="16"/>
  </cols>
  <sheetData>
    <row r="1" spans="1:21" x14ac:dyDescent="0.25">
      <c r="A1" s="16" t="s">
        <v>100</v>
      </c>
    </row>
    <row r="2" spans="1:21" s="14" customFormat="1" ht="44.25" customHeight="1" x14ac:dyDescent="0.25">
      <c r="A2" s="15" t="s">
        <v>18</v>
      </c>
      <c r="B2" s="15" t="s">
        <v>21</v>
      </c>
      <c r="C2" s="15" t="s">
        <v>24</v>
      </c>
      <c r="D2" s="15" t="s">
        <v>27</v>
      </c>
      <c r="E2" s="15" t="s">
        <v>30</v>
      </c>
      <c r="F2" s="15" t="s">
        <v>33</v>
      </c>
      <c r="G2" s="15" t="s">
        <v>37</v>
      </c>
      <c r="H2" s="15" t="s">
        <v>95</v>
      </c>
      <c r="I2" s="15" t="s">
        <v>45</v>
      </c>
      <c r="J2" s="15" t="s">
        <v>49</v>
      </c>
      <c r="K2" s="15" t="s">
        <v>53</v>
      </c>
      <c r="L2" s="15" t="s">
        <v>57</v>
      </c>
      <c r="M2" s="15" t="s">
        <v>61</v>
      </c>
      <c r="N2" s="15" t="s">
        <v>65</v>
      </c>
      <c r="O2" s="15" t="s">
        <v>69</v>
      </c>
      <c r="P2" s="15" t="s">
        <v>73</v>
      </c>
      <c r="Q2" s="15" t="s">
        <v>76</v>
      </c>
      <c r="R2" s="15" t="s">
        <v>80</v>
      </c>
      <c r="S2" s="15" t="s">
        <v>84</v>
      </c>
      <c r="T2" s="15" t="s">
        <v>94</v>
      </c>
    </row>
    <row r="3" spans="1:21" x14ac:dyDescent="0.25">
      <c r="A3" s="16">
        <v>61602.42</v>
      </c>
      <c r="C3" s="16">
        <v>32887.14</v>
      </c>
      <c r="E3" s="16">
        <v>5477.51</v>
      </c>
      <c r="F3" s="16">
        <v>30718.73</v>
      </c>
      <c r="G3" s="16">
        <v>1818.38</v>
      </c>
      <c r="H3" s="16">
        <v>27472.76</v>
      </c>
      <c r="I3" s="16">
        <v>47981.15</v>
      </c>
      <c r="J3" s="16">
        <v>32944.18</v>
      </c>
      <c r="N3" s="16">
        <v>50858.720000000001</v>
      </c>
      <c r="R3" s="16">
        <v>4067.51</v>
      </c>
      <c r="T3" s="16">
        <v>32688.240000000002</v>
      </c>
      <c r="U3" t="s">
        <v>96</v>
      </c>
    </row>
    <row r="4" spans="1:21" x14ac:dyDescent="0.25">
      <c r="A4" s="16">
        <v>5417.39</v>
      </c>
      <c r="C4" s="16">
        <v>12316.76</v>
      </c>
      <c r="E4" s="16">
        <v>40088.44</v>
      </c>
      <c r="F4" s="16">
        <v>10258.950000000001</v>
      </c>
      <c r="G4" s="16">
        <v>38018.949999999997</v>
      </c>
      <c r="H4" s="16">
        <v>14255.12</v>
      </c>
      <c r="I4" s="16">
        <v>2340.91</v>
      </c>
      <c r="J4" s="16">
        <v>8860.66</v>
      </c>
      <c r="N4" s="16">
        <v>13139.82</v>
      </c>
      <c r="R4" s="16">
        <v>4067.51</v>
      </c>
      <c r="T4" s="16">
        <v>23436.11</v>
      </c>
      <c r="U4" t="s">
        <v>97</v>
      </c>
    </row>
    <row r="5" spans="1:21" x14ac:dyDescent="0.25">
      <c r="T5" s="16">
        <v>5593.93</v>
      </c>
      <c r="U5" t="s">
        <v>98</v>
      </c>
    </row>
    <row r="6" spans="1:21" x14ac:dyDescent="0.25">
      <c r="T6" s="16">
        <v>4532.62</v>
      </c>
      <c r="U6" t="s">
        <v>99</v>
      </c>
    </row>
    <row r="7" spans="1:21" x14ac:dyDescent="0.25">
      <c r="A7" s="16" t="s">
        <v>101</v>
      </c>
      <c r="T7" s="16">
        <v>10623.59</v>
      </c>
    </row>
    <row r="8" spans="1:21" x14ac:dyDescent="0.25">
      <c r="T8" s="16">
        <v>11435.86</v>
      </c>
    </row>
    <row r="9" spans="1:21" x14ac:dyDescent="0.25">
      <c r="A9" s="16">
        <f>A3*1.06</f>
        <v>65298.565200000005</v>
      </c>
      <c r="B9" s="16" t="s">
        <v>102</v>
      </c>
      <c r="C9" s="16">
        <f t="shared" ref="C9:R9" si="0">C3*1.06</f>
        <v>34860.368399999999</v>
      </c>
      <c r="D9" s="16" t="s">
        <v>102</v>
      </c>
      <c r="E9" s="16">
        <f t="shared" si="0"/>
        <v>5806.1606000000002</v>
      </c>
      <c r="F9" s="16">
        <f t="shared" si="0"/>
        <v>32561.853800000001</v>
      </c>
      <c r="G9" s="16">
        <f t="shared" si="0"/>
        <v>1927.4828000000002</v>
      </c>
      <c r="H9" s="16">
        <f t="shared" si="0"/>
        <v>29121.125599999999</v>
      </c>
      <c r="I9" s="16">
        <f t="shared" si="0"/>
        <v>50860.019000000008</v>
      </c>
      <c r="J9" s="16">
        <f t="shared" si="0"/>
        <v>34920.830800000003</v>
      </c>
      <c r="K9" s="16" t="s">
        <v>102</v>
      </c>
      <c r="L9" s="16" t="s">
        <v>102</v>
      </c>
      <c r="M9" s="16" t="s">
        <v>102</v>
      </c>
      <c r="N9" s="16">
        <f t="shared" si="0"/>
        <v>53910.243200000004</v>
      </c>
      <c r="O9" s="16" t="s">
        <v>102</v>
      </c>
      <c r="P9" s="16" t="s">
        <v>102</v>
      </c>
      <c r="Q9" s="16" t="s">
        <v>102</v>
      </c>
      <c r="R9" s="16">
        <f t="shared" si="0"/>
        <v>4311.5606000000007</v>
      </c>
      <c r="S9" s="16" t="s">
        <v>102</v>
      </c>
      <c r="T9" s="16">
        <v>62089.57</v>
      </c>
    </row>
    <row r="10" spans="1:21" x14ac:dyDescent="0.25">
      <c r="A10" s="16">
        <f>A4-1.06</f>
        <v>5416.33</v>
      </c>
      <c r="B10" s="16" t="s">
        <v>102</v>
      </c>
      <c r="C10" s="16">
        <f t="shared" ref="C10:R10" si="1">C4-1.06</f>
        <v>12315.7</v>
      </c>
      <c r="D10" s="16" t="s">
        <v>102</v>
      </c>
      <c r="E10" s="16">
        <f t="shared" si="1"/>
        <v>40087.380000000005</v>
      </c>
      <c r="F10" s="16">
        <f t="shared" si="1"/>
        <v>10257.890000000001</v>
      </c>
      <c r="G10" s="16">
        <f t="shared" si="1"/>
        <v>38017.89</v>
      </c>
      <c r="H10" s="16">
        <f t="shared" si="1"/>
        <v>14254.060000000001</v>
      </c>
      <c r="I10" s="16">
        <f t="shared" si="1"/>
        <v>2339.85</v>
      </c>
      <c r="J10" s="16">
        <f t="shared" si="1"/>
        <v>8859.6</v>
      </c>
      <c r="K10" s="16" t="s">
        <v>102</v>
      </c>
      <c r="L10" s="16" t="s">
        <v>102</v>
      </c>
      <c r="M10" s="16" t="s">
        <v>102</v>
      </c>
      <c r="N10" s="16">
        <f t="shared" si="1"/>
        <v>13138.76</v>
      </c>
      <c r="O10" s="16" t="s">
        <v>102</v>
      </c>
      <c r="P10" s="16" t="s">
        <v>102</v>
      </c>
      <c r="Q10" s="16" t="s">
        <v>102</v>
      </c>
      <c r="R10" s="16">
        <f t="shared" si="1"/>
        <v>4066.4500000000003</v>
      </c>
      <c r="S10" s="16" t="s">
        <v>102</v>
      </c>
    </row>
    <row r="12" spans="1:21" x14ac:dyDescent="0.25">
      <c r="A12" s="16" t="s">
        <v>103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A02EC355E4144BB9A80C7FB136B16C" ma:contentTypeVersion="9" ma:contentTypeDescription="Create a new document." ma:contentTypeScope="" ma:versionID="03dda44e2c354ced8671a1e879022a03">
  <xsd:schema xmlns:xsd="http://www.w3.org/2001/XMLSchema" xmlns:xs="http://www.w3.org/2001/XMLSchema" xmlns:p="http://schemas.microsoft.com/office/2006/metadata/properties" xmlns:ns3="6795802f-4539-40cc-b21f-d3b29d557142" targetNamespace="http://schemas.microsoft.com/office/2006/metadata/properties" ma:root="true" ma:fieldsID="fc5236836fcb532e5bee5dc04cae3561" ns3:_="">
    <xsd:import namespace="6795802f-4539-40cc-b21f-d3b29d5571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5802f-4539-40cc-b21f-d3b29d5571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5F4426-D219-4E04-93AC-64C77C2BB8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027691-BEDF-4D85-8953-1598E010CFB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7DE6E4-1BBE-4B26-95CA-6967ACADF9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95802f-4539-40cc-b21f-d3b29d5571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Bell</dc:creator>
  <cp:lastModifiedBy>Alice Ford</cp:lastModifiedBy>
  <dcterms:created xsi:type="dcterms:W3CDTF">2020-12-17T19:19:37Z</dcterms:created>
  <dcterms:modified xsi:type="dcterms:W3CDTF">2020-12-31T21:51:42Z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0x0101000EA02EC355E4144BB9A80C7FB136B16C</vt:lpwstr>
  </property>
</Properties>
</file>